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2021\"/>
    </mc:Choice>
  </mc:AlternateContent>
  <xr:revisionPtr revIDLastSave="0" documentId="13_ncr:1_{414CB13D-BF8F-46FE-89CE-EFE294C31C3A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VLASTITI RASHODI 2017" sheetId="1" r:id="rId1"/>
  </sheets>
  <definedNames>
    <definedName name="_xlnm.Print_Titles" localSheetId="0">'VLASTITI RASHODI 2017'!$5:$5</definedName>
    <definedName name="Print_Titles_0" localSheetId="0">'VLASTITI RASHODI 2017'!$5:$5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E65" i="1"/>
  <c r="E64" i="1" s="1"/>
  <c r="D64" i="1"/>
  <c r="D13" i="1"/>
  <c r="E13" i="1"/>
  <c r="D15" i="1"/>
  <c r="E15" i="1"/>
  <c r="D17" i="1"/>
  <c r="E17" i="1"/>
  <c r="D12" i="1" l="1"/>
  <c r="E12" i="1"/>
  <c r="D61" i="1"/>
  <c r="D26" i="1"/>
  <c r="F57" i="1" l="1"/>
  <c r="F58" i="1"/>
  <c r="F59" i="1"/>
  <c r="F60" i="1"/>
  <c r="F56" i="1"/>
  <c r="F51" i="1"/>
  <c r="F39" i="1"/>
  <c r="F38" i="1"/>
  <c r="F36" i="1"/>
  <c r="F24" i="1"/>
  <c r="F47" i="1" l="1"/>
  <c r="F46" i="1"/>
  <c r="F45" i="1"/>
  <c r="E55" i="1" l="1"/>
  <c r="D55" i="1"/>
  <c r="D54" i="1" s="1"/>
  <c r="E49" i="1"/>
  <c r="D49" i="1"/>
  <c r="D48" i="1" s="1"/>
  <c r="F44" i="1"/>
  <c r="F43" i="1"/>
  <c r="E42" i="1"/>
  <c r="D42" i="1"/>
  <c r="F41" i="1"/>
  <c r="F40" i="1"/>
  <c r="F37" i="1"/>
  <c r="F35" i="1"/>
  <c r="F34" i="1"/>
  <c r="E33" i="1"/>
  <c r="D33" i="1"/>
  <c r="F32" i="1"/>
  <c r="F31" i="1"/>
  <c r="F30" i="1"/>
  <c r="F29" i="1"/>
  <c r="F28" i="1"/>
  <c r="F27" i="1"/>
  <c r="E26" i="1"/>
  <c r="F25" i="1"/>
  <c r="E22" i="1"/>
  <c r="D22" i="1"/>
  <c r="D53" i="1" l="1"/>
  <c r="D52" i="1" s="1"/>
  <c r="F55" i="1"/>
  <c r="E48" i="1"/>
  <c r="F48" i="1" s="1"/>
  <c r="F49" i="1"/>
  <c r="F33" i="1"/>
  <c r="F42" i="1"/>
  <c r="F26" i="1"/>
  <c r="D21" i="1"/>
  <c r="D11" i="1" s="1"/>
  <c r="F22" i="1"/>
  <c r="E21" i="1"/>
  <c r="E11" i="1" l="1"/>
  <c r="E10" i="1" s="1"/>
  <c r="F21" i="1"/>
  <c r="F11" i="1" l="1"/>
  <c r="D10" i="1"/>
  <c r="D9" i="1" s="1"/>
  <c r="D8" i="1" s="1"/>
  <c r="D7" i="1" s="1"/>
  <c r="D67" i="1" s="1"/>
  <c r="F10" i="1" l="1"/>
  <c r="E61" i="1"/>
  <c r="E54" i="1" s="1"/>
  <c r="E53" i="1" l="1"/>
  <c r="F54" i="1"/>
  <c r="F53" i="1" l="1"/>
  <c r="E52" i="1"/>
  <c r="F52" i="1" s="1"/>
  <c r="E9" i="1" l="1"/>
  <c r="E8" i="1" s="1"/>
  <c r="F9" i="1"/>
  <c r="E7" i="1" l="1"/>
  <c r="F8" i="1"/>
  <c r="F7" i="1" l="1"/>
  <c r="E67" i="1"/>
  <c r="F67" i="1" s="1"/>
</calcChain>
</file>

<file path=xl/sharedStrings.xml><?xml version="1.0" encoding="utf-8"?>
<sst xmlns="http://schemas.openxmlformats.org/spreadsheetml/2006/main" count="70" uniqueCount="69">
  <si>
    <t>JAVNA VATROGASNA POSTROJBA
GRADA ZAGREBA
SAVSKA CESTA 1</t>
  </si>
  <si>
    <t>POZICIJA</t>
  </si>
  <si>
    <t>BROJ
EKONOM.
KLAS.</t>
  </si>
  <si>
    <t>OSNOVNA I POTONJA NAMJENA</t>
  </si>
  <si>
    <t>OSTVARENJE</t>
  </si>
  <si>
    <t>Glava 02. JAVNA VATROGASNA POSTROJBA</t>
  </si>
  <si>
    <t>Strategija B. JAVNI RED I SIGURNOST</t>
  </si>
  <si>
    <t>Glavni program B01. PROTUPOŽARNA ZAŠTITA</t>
  </si>
  <si>
    <t>Program 1001.FINANCIRANJE DJELATNOSTI PRORAČUNSKIH KORISNIKA IZ VLASTITIH I NAMJENSKIH PRIHODA</t>
  </si>
  <si>
    <t>Aktivnost Z10001.DJELATNOST PRORAČUNSKIH KORISNIKA KOJA SE FINANCIRA IZ VLASTITH I NAMJENSKIH PRIHODA</t>
  </si>
  <si>
    <t>RASHODI POSLOVANJA</t>
  </si>
  <si>
    <t>RASHODI ZA ZAPOSLENE</t>
  </si>
  <si>
    <t>PLAĆE</t>
  </si>
  <si>
    <t>Plaće za redovan rad</t>
  </si>
  <si>
    <t>OSTALI RASHODI ZA ZAPOSLENE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</si>
  <si>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</si>
  <si>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</si>
  <si>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</si>
  <si>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</si>
  <si>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</si>
  <si>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</si>
  <si>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</si>
  <si>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</si>
  <si>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Naknada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</si>
  <si>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</si>
  <si>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</si>
  <si>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</si>
  <si>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</si>
  <si>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</si>
  <si>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</si>
  <si>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</si>
  <si>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</si>
  <si>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</si>
  <si>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tefona, pošte i prijevoza</t>
  </si>
  <si>
    <t>Usluge tekućeg i investicijskog održavanja</t>
  </si>
  <si>
    <t>Komunalne usluge</t>
  </si>
  <si>
    <t>Računalne usluge</t>
  </si>
  <si>
    <t>OSTALI NESPOMENUTI RASHODI POSLOVANJA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</si>
  <si>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</si>
  <si>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</si>
  <si>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</si>
  <si>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</si>
  <si>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</si>
  <si>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</si>
  <si>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Projekt / Aktivnost A100002: OPREMANJE JAVNE VATROGASNE POSTROJBE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</si>
  <si>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</si>
  <si>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</si>
  <si>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</si>
  <si>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</si>
  <si>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</si>
  <si>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</si>
  <si>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Ulaganja u računalne programe</t>
  </si>
  <si>
    <t>UKUPNO GLAVA 02</t>
  </si>
  <si>
    <t>INDEKS</t>
  </si>
  <si>
    <t>Usluge promdžbe i informiranja</t>
  </si>
  <si>
    <t>Obvezni i preventivni zdrav.pregledi</t>
  </si>
  <si>
    <t>Ostale usluge</t>
  </si>
  <si>
    <t>Reprezentacija</t>
  </si>
  <si>
    <t>Članarine i norme</t>
  </si>
  <si>
    <t>Ostali nespomenuti rashodi poslovanja</t>
  </si>
  <si>
    <t>Ostali instrumenti, uređaji i strojevi</t>
  </si>
  <si>
    <t>Sportska oprema</t>
  </si>
  <si>
    <t>PRIJEVOZNA SREDSTVA</t>
  </si>
  <si>
    <t>Prijevozna sredstva u cestovnom prometu</t>
  </si>
  <si>
    <t>Prijevozna sredstva u pomorskom prijevozu</t>
  </si>
  <si>
    <t>Zakupnine i najamnine</t>
  </si>
  <si>
    <t>NEMATERIJALNA PROIZVEDENA IMOVINA</t>
  </si>
  <si>
    <t>PLAN RASHODA VLASTITIH PRIHODA U 2021. GODINI</t>
  </si>
  <si>
    <t>OSTVARENJE VLASTITIH I NAMJENSKIH RASHODA 01.01.2021.-30.06.2021.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</si>
</sst>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F29CE6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BFBFBF"/>
        <bgColor rgb="FFC6D9F1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7" borderId="0" xfId="0" applyFont="1" applyFill="1" applyBorder="1"/>
    <xf numFmtId="0" fontId="8" fillId="0" borderId="0" xfId="0" applyFont="1" applyBorder="1"/>
    <xf numFmtId="0" fontId="1" fillId="0" borderId="7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Border="1" applyAlignment="1" applyProtection="1">
      <alignment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right" vertical="center" wrapText="1"/>
    </xf>
    <xf numFmtId="10" fontId="5" fillId="6" borderId="14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0" fontId="7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7" borderId="13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wrapText="1"/>
    </xf>
    <xf numFmtId="4" fontId="7" fillId="7" borderId="14" xfId="0" applyNumberFormat="1" applyFont="1" applyFill="1" applyBorder="1" applyAlignment="1">
      <alignment horizontal="right" vertical="center" wrapText="1"/>
    </xf>
    <xf numFmtId="10" fontId="5" fillId="2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10" fontId="5" fillId="8" borderId="1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29CE6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0"/>
  <sheetViews>
    <sheetView tabSelected="1" zoomScale="110" zoomScaleNormal="110" workbookViewId="0">
      <selection activeCell="F85" sqref="F85"/>
    </sheetView>
  </sheetViews>
  <sheetFormatPr defaultRowHeight="12.75" x14ac:dyDescent="0.2"/>
  <cols>
    <col min="1" max="1" width="5.42578125" style="1"/>
    <col min="2" max="2" width="4.7109375" style="1"/>
    <col min="3" max="3" width="48.42578125" style="2"/>
    <col min="4" max="4" width="11.42578125" style="1" customWidth="1"/>
    <col min="5" max="5" width="8.42578125" style="1" customWidth="1"/>
    <col min="6" max="6" width="7.28515625" style="1" customWidth="1"/>
    <col min="7" max="1025" width="9.140625" style="1"/>
  </cols>
  <sheetData>
    <row r="1" spans="1:1024" s="50" customFormat="1" ht="53.25" customHeight="1" x14ac:dyDescent="0.2">
      <c r="A1" s="52" t="s">
        <v>0</v>
      </c>
      <c r="B1" s="53"/>
      <c r="C1" s="53"/>
      <c r="D1" s="48"/>
      <c r="E1" s="48"/>
      <c r="F1" s="49"/>
    </row>
    <row r="2" spans="1:1024" s="3" customFormat="1" ht="12.75" customHeight="1" x14ac:dyDescent="0.2">
      <c r="A2" s="9"/>
      <c r="B2" s="10"/>
      <c r="C2" s="11"/>
      <c r="D2" s="10"/>
      <c r="E2" s="10"/>
      <c r="F2" s="12"/>
    </row>
    <row r="3" spans="1:1024" ht="14.25" customHeight="1" x14ac:dyDescent="0.2">
      <c r="A3" s="9"/>
      <c r="B3" s="10"/>
      <c r="C3" s="15"/>
      <c r="D3" s="13"/>
      <c r="E3" s="13"/>
      <c r="F3" s="14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.75" customHeight="1" x14ac:dyDescent="0.2">
      <c r="A4" s="62" t="s">
        <v>68</v>
      </c>
      <c r="B4" s="63"/>
      <c r="C4" s="63"/>
      <c r="D4" s="63"/>
      <c r="E4" s="63"/>
      <c r="F4" s="6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9" customHeight="1" x14ac:dyDescent="0.2">
      <c r="A5" s="44" t="s">
        <v>1</v>
      </c>
      <c r="B5" s="45" t="s">
        <v>2</v>
      </c>
      <c r="C5" s="46" t="s">
        <v>3</v>
      </c>
      <c r="D5" s="45" t="s">
        <v>67</v>
      </c>
      <c r="E5" s="46" t="s">
        <v>4</v>
      </c>
      <c r="F5" s="47" t="s">
        <v>53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6" customFormat="1" ht="14.25" customHeight="1" x14ac:dyDescent="0.25">
      <c r="A6" s="65" t="s">
        <v>5</v>
      </c>
      <c r="B6" s="66"/>
      <c r="C6" s="66"/>
      <c r="D6" s="4"/>
      <c r="E6" s="5"/>
      <c r="F6" s="33"/>
    </row>
    <row r="7" spans="1:1024" s="6" customFormat="1" ht="14.25" customHeight="1" x14ac:dyDescent="0.25">
      <c r="A7" s="67" t="s">
        <v>6</v>
      </c>
      <c r="B7" s="68"/>
      <c r="C7" s="69"/>
      <c r="D7" s="16">
        <f>D8</f>
        <v>630000</v>
      </c>
      <c r="E7" s="16">
        <f>E8</f>
        <v>256264.2</v>
      </c>
      <c r="F7" s="34">
        <f>E7/D7</f>
        <v>0.40676857142857142</v>
      </c>
    </row>
    <row r="8" spans="1:1024" s="6" customFormat="1" ht="13.5" customHeight="1" x14ac:dyDescent="0.25">
      <c r="A8" s="70" t="s">
        <v>7</v>
      </c>
      <c r="B8" s="71"/>
      <c r="C8" s="72"/>
      <c r="D8" s="16">
        <f>D9</f>
        <v>630000</v>
      </c>
      <c r="E8" s="16">
        <f>E9</f>
        <v>256264.2</v>
      </c>
      <c r="F8" s="34">
        <f>E8/D8</f>
        <v>0.40676857142857142</v>
      </c>
    </row>
    <row r="9" spans="1:1024" s="6" customFormat="1" ht="29.25" customHeight="1" x14ac:dyDescent="0.25">
      <c r="A9" s="73" t="s">
        <v>8</v>
      </c>
      <c r="B9" s="74"/>
      <c r="C9" s="75"/>
      <c r="D9" s="16">
        <f>D10+D52</f>
        <v>630000</v>
      </c>
      <c r="E9" s="16">
        <f>E10+E52</f>
        <v>256264.2</v>
      </c>
      <c r="F9" s="34">
        <f>E9/D9</f>
        <v>0.40676857142857142</v>
      </c>
    </row>
    <row r="10" spans="1:1024" s="6" customFormat="1" ht="23.25" customHeight="1" x14ac:dyDescent="0.25">
      <c r="A10" s="54" t="s">
        <v>9</v>
      </c>
      <c r="B10" s="55"/>
      <c r="C10" s="56"/>
      <c r="D10" s="17">
        <f>D11</f>
        <v>500000</v>
      </c>
      <c r="E10" s="17">
        <f>E11</f>
        <v>104279.2</v>
      </c>
      <c r="F10" s="35">
        <f>E10/D10</f>
        <v>0.2085584</v>
      </c>
    </row>
    <row r="11" spans="1:1024" s="6" customFormat="1" ht="13.5" hidden="1" customHeight="1" x14ac:dyDescent="0.25">
      <c r="A11" s="36"/>
      <c r="B11" s="19">
        <v>3</v>
      </c>
      <c r="C11" s="20" t="s">
        <v>10</v>
      </c>
      <c r="D11" s="16">
        <f>D12+D21+D48</f>
        <v>500000</v>
      </c>
      <c r="E11" s="16">
        <f>E12+E21+E48</f>
        <v>104279.2</v>
      </c>
      <c r="F11" s="34">
        <f>E11/D11</f>
        <v>0.2085584</v>
      </c>
    </row>
    <row r="12" spans="1:1024" s="6" customFormat="1" ht="13.5" hidden="1" customHeight="1" x14ac:dyDescent="0.25">
      <c r="A12" s="36"/>
      <c r="B12" s="19">
        <v>31</v>
      </c>
      <c r="C12" s="20" t="s">
        <v>11</v>
      </c>
      <c r="D12" s="16">
        <f>D13+D15+D17</f>
        <v>0</v>
      </c>
      <c r="E12" s="16">
        <f>E13+E15+E17</f>
        <v>0</v>
      </c>
      <c r="F12" s="34">
        <v>0</v>
      </c>
    </row>
    <row r="13" spans="1:1024" s="6" customFormat="1" ht="13.5" hidden="1" customHeight="1" x14ac:dyDescent="0.25">
      <c r="A13" s="36"/>
      <c r="B13" s="19">
        <v>311</v>
      </c>
      <c r="C13" s="20" t="s">
        <v>12</v>
      </c>
      <c r="D13" s="16">
        <f>SUM(D14:D14)</f>
        <v>0</v>
      </c>
      <c r="E13" s="16">
        <f>SUM(E14:E14)</f>
        <v>0</v>
      </c>
      <c r="F13" s="34">
        <v>0</v>
      </c>
    </row>
    <row r="14" spans="1:1024" s="6" customFormat="1" hidden="1" x14ac:dyDescent="0.25">
      <c r="A14" s="37"/>
      <c r="B14" s="21">
        <v>3111</v>
      </c>
      <c r="C14" s="22" t="s">
        <v>13</v>
      </c>
      <c r="D14" s="23">
        <v>0</v>
      </c>
      <c r="E14" s="23">
        <v>0</v>
      </c>
      <c r="F14" s="38">
        <v>0</v>
      </c>
    </row>
    <row r="15" spans="1:1024" s="6" customFormat="1" hidden="1" x14ac:dyDescent="0.25">
      <c r="A15" s="37"/>
      <c r="B15" s="19">
        <v>312</v>
      </c>
      <c r="C15" s="20" t="s">
        <v>14</v>
      </c>
      <c r="D15" s="16">
        <f>D16</f>
        <v>0</v>
      </c>
      <c r="E15" s="16">
        <f>E16</f>
        <v>0</v>
      </c>
      <c r="F15" s="34">
        <v>0</v>
      </c>
    </row>
    <row r="16" spans="1:1024" s="6" customFormat="1" ht="13.5" hidden="1" customHeight="1" x14ac:dyDescent="0.25">
      <c r="A16" s="36"/>
      <c r="B16" s="21">
        <v>3121</v>
      </c>
      <c r="C16" s="22" t="s">
        <v>15</v>
      </c>
      <c r="D16" s="23">
        <v>0</v>
      </c>
      <c r="E16" s="23">
        <v>0</v>
      </c>
      <c r="F16" s="38">
        <v>0</v>
      </c>
    </row>
    <row r="17" spans="1:1024" s="6" customFormat="1" hidden="1" x14ac:dyDescent="0.25">
      <c r="A17" s="37"/>
      <c r="B17" s="19">
        <v>313</v>
      </c>
      <c r="C17" s="20" t="s">
        <v>16</v>
      </c>
      <c r="D17" s="16">
        <f>SUM(D18:D20)</f>
        <v>0</v>
      </c>
      <c r="E17" s="16">
        <f>SUM(E18:E20)</f>
        <v>0</v>
      </c>
      <c r="F17" s="34">
        <v>0</v>
      </c>
    </row>
    <row r="18" spans="1:1024" s="6" customFormat="1" hidden="1" x14ac:dyDescent="0.25">
      <c r="A18" s="37"/>
      <c r="B18" s="21">
        <v>3131</v>
      </c>
      <c r="C18" s="22" t="s">
        <v>17</v>
      </c>
      <c r="D18" s="23">
        <v>0</v>
      </c>
      <c r="E18" s="23">
        <v>0</v>
      </c>
      <c r="F18" s="38">
        <v>0</v>
      </c>
    </row>
    <row r="19" spans="1:1024" s="6" customFormat="1" hidden="1" x14ac:dyDescent="0.25">
      <c r="A19" s="37"/>
      <c r="B19" s="21">
        <v>3132</v>
      </c>
      <c r="C19" s="22" t="s">
        <v>18</v>
      </c>
      <c r="D19" s="23">
        <v>0</v>
      </c>
      <c r="E19" s="23">
        <v>0</v>
      </c>
      <c r="F19" s="38">
        <v>0</v>
      </c>
    </row>
    <row r="20" spans="1:1024" s="6" customFormat="1" ht="8.25" hidden="1" customHeight="1" x14ac:dyDescent="0.25">
      <c r="A20" s="36"/>
      <c r="B20" s="21">
        <v>3133</v>
      </c>
      <c r="C20" s="22" t="s">
        <v>19</v>
      </c>
      <c r="D20" s="23">
        <v>0</v>
      </c>
      <c r="E20" s="23">
        <v>0</v>
      </c>
      <c r="F20" s="38">
        <v>0</v>
      </c>
    </row>
    <row r="21" spans="1:1024" ht="13.5" customHeight="1" x14ac:dyDescent="0.2">
      <c r="A21" s="36"/>
      <c r="B21" s="19">
        <v>32</v>
      </c>
      <c r="C21" s="20" t="s">
        <v>20</v>
      </c>
      <c r="D21" s="16">
        <f>D22+D26+D33+D42</f>
        <v>499000</v>
      </c>
      <c r="E21" s="16">
        <f>E22+E26+E33+E42</f>
        <v>104279.18</v>
      </c>
      <c r="F21" s="34">
        <f>E21/D21</f>
        <v>0.20897631262525049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3.5" x14ac:dyDescent="0.25">
      <c r="A22" s="37"/>
      <c r="B22" s="19">
        <v>321</v>
      </c>
      <c r="C22" s="20" t="s">
        <v>21</v>
      </c>
      <c r="D22" s="16">
        <f>SUM(D23:D25)</f>
        <v>2000</v>
      </c>
      <c r="E22" s="16">
        <f>SUM(E23:E25)</f>
        <v>0</v>
      </c>
      <c r="F22" s="34">
        <f>E22/D22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3.5" x14ac:dyDescent="0.25">
      <c r="A23" s="37"/>
      <c r="B23" s="21">
        <v>3211</v>
      </c>
      <c r="C23" s="22" t="s">
        <v>22</v>
      </c>
      <c r="D23" s="23">
        <v>0</v>
      </c>
      <c r="E23" s="23">
        <v>0</v>
      </c>
      <c r="F23" s="38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3.5" x14ac:dyDescent="0.25">
      <c r="A24" s="37"/>
      <c r="B24" s="21">
        <v>3212</v>
      </c>
      <c r="C24" s="22" t="s">
        <v>23</v>
      </c>
      <c r="D24" s="23">
        <v>1000</v>
      </c>
      <c r="E24" s="23">
        <v>0</v>
      </c>
      <c r="F24" s="38">
        <f t="shared" ref="F24:F49" si="0">E24/D24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3.5" x14ac:dyDescent="0.25">
      <c r="A25" s="37"/>
      <c r="B25" s="21">
        <v>3213</v>
      </c>
      <c r="C25" s="22" t="s">
        <v>24</v>
      </c>
      <c r="D25" s="23">
        <v>1000</v>
      </c>
      <c r="E25" s="23">
        <v>0</v>
      </c>
      <c r="F25" s="38">
        <f t="shared" si="0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3.5" x14ac:dyDescent="0.25">
      <c r="A26" s="37"/>
      <c r="B26" s="19">
        <v>322</v>
      </c>
      <c r="C26" s="20" t="s">
        <v>25</v>
      </c>
      <c r="D26" s="16">
        <f>SUM(D27:D32)</f>
        <v>305000</v>
      </c>
      <c r="E26" s="16">
        <f>SUM(E27:E32)</f>
        <v>22819.61</v>
      </c>
      <c r="F26" s="34">
        <f t="shared" si="0"/>
        <v>7.4818393442622949E-2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x14ac:dyDescent="0.25">
      <c r="A27" s="37"/>
      <c r="B27" s="21">
        <v>3221</v>
      </c>
      <c r="C27" s="22" t="s">
        <v>26</v>
      </c>
      <c r="D27" s="23">
        <v>15000</v>
      </c>
      <c r="E27" s="23">
        <v>0</v>
      </c>
      <c r="F27" s="38">
        <f t="shared" si="0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x14ac:dyDescent="0.25">
      <c r="A28" s="37"/>
      <c r="B28" s="21">
        <v>3222</v>
      </c>
      <c r="C28" s="22" t="s">
        <v>27</v>
      </c>
      <c r="D28" s="23">
        <v>45000</v>
      </c>
      <c r="E28" s="23">
        <v>0</v>
      </c>
      <c r="F28" s="38">
        <f t="shared" si="0"/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3.5" x14ac:dyDescent="0.25">
      <c r="A29" s="37"/>
      <c r="B29" s="21">
        <v>3223</v>
      </c>
      <c r="C29" s="22" t="s">
        <v>28</v>
      </c>
      <c r="D29" s="23">
        <v>25000</v>
      </c>
      <c r="E29" s="23">
        <v>13122.73</v>
      </c>
      <c r="F29" s="38">
        <f t="shared" si="0"/>
        <v>0.52490919999999996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3.5" x14ac:dyDescent="0.25">
      <c r="A30" s="37"/>
      <c r="B30" s="21">
        <v>3224</v>
      </c>
      <c r="C30" s="22" t="s">
        <v>29</v>
      </c>
      <c r="D30" s="23">
        <v>65000</v>
      </c>
      <c r="E30" s="23">
        <v>9696.8799999999992</v>
      </c>
      <c r="F30" s="38">
        <f t="shared" si="0"/>
        <v>0.14918276923076923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3.5" x14ac:dyDescent="0.25">
      <c r="A31" s="37"/>
      <c r="B31" s="21">
        <v>3225</v>
      </c>
      <c r="C31" s="22" t="s">
        <v>30</v>
      </c>
      <c r="D31" s="23">
        <v>35000</v>
      </c>
      <c r="E31" s="23">
        <v>0</v>
      </c>
      <c r="F31" s="38">
        <f t="shared" si="0"/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 x14ac:dyDescent="0.25">
      <c r="A32" s="36"/>
      <c r="B32" s="21">
        <v>3227</v>
      </c>
      <c r="C32" s="22" t="s">
        <v>31</v>
      </c>
      <c r="D32" s="23">
        <v>120000</v>
      </c>
      <c r="E32" s="23">
        <v>0</v>
      </c>
      <c r="F32" s="38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" customHeight="1" x14ac:dyDescent="0.2">
      <c r="A33" s="36"/>
      <c r="B33" s="19">
        <v>323</v>
      </c>
      <c r="C33" s="20" t="s">
        <v>32</v>
      </c>
      <c r="D33" s="16">
        <f>SUM(D34:D41)</f>
        <v>173000</v>
      </c>
      <c r="E33" s="16">
        <f>SUM(E34:E41)</f>
        <v>74459.56</v>
      </c>
      <c r="F33" s="34">
        <f t="shared" si="0"/>
        <v>0.43040208092485549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3.5" x14ac:dyDescent="0.25">
      <c r="A34" s="37"/>
      <c r="B34" s="18">
        <v>3231</v>
      </c>
      <c r="C34" s="22" t="s">
        <v>33</v>
      </c>
      <c r="D34" s="23">
        <v>20000</v>
      </c>
      <c r="E34" s="23">
        <v>0</v>
      </c>
      <c r="F34" s="38">
        <f t="shared" si="0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x14ac:dyDescent="0.25">
      <c r="A35" s="37"/>
      <c r="B35" s="21">
        <v>3232</v>
      </c>
      <c r="C35" s="22" t="s">
        <v>34</v>
      </c>
      <c r="D35" s="23">
        <v>120000</v>
      </c>
      <c r="E35" s="23">
        <v>3000</v>
      </c>
      <c r="F35" s="38">
        <f t="shared" si="0"/>
        <v>2.5000000000000001E-2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3.5" x14ac:dyDescent="0.25">
      <c r="A36" s="37"/>
      <c r="B36" s="21">
        <v>3233</v>
      </c>
      <c r="C36" s="22" t="s">
        <v>54</v>
      </c>
      <c r="D36" s="23">
        <v>2000</v>
      </c>
      <c r="E36" s="23">
        <v>0</v>
      </c>
      <c r="F36" s="38">
        <f t="shared" si="0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3.5" x14ac:dyDescent="0.25">
      <c r="A37" s="37"/>
      <c r="B37" s="21">
        <v>3234</v>
      </c>
      <c r="C37" s="22" t="s">
        <v>35</v>
      </c>
      <c r="D37" s="23">
        <v>20000</v>
      </c>
      <c r="E37" s="23">
        <v>6989.56</v>
      </c>
      <c r="F37" s="38">
        <f t="shared" si="0"/>
        <v>0.34947800000000001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3.5" x14ac:dyDescent="0.25">
      <c r="A38" s="37"/>
      <c r="B38" s="21">
        <v>3235</v>
      </c>
      <c r="C38" s="22" t="s">
        <v>65</v>
      </c>
      <c r="D38" s="23">
        <v>3000</v>
      </c>
      <c r="E38" s="23">
        <v>0</v>
      </c>
      <c r="F38" s="38">
        <f t="shared" si="0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3.5" x14ac:dyDescent="0.25">
      <c r="A39" s="37"/>
      <c r="B39" s="21">
        <v>3236</v>
      </c>
      <c r="C39" s="22" t="s">
        <v>55</v>
      </c>
      <c r="D39" s="23">
        <v>2000</v>
      </c>
      <c r="E39" s="23">
        <v>10745</v>
      </c>
      <c r="F39" s="38">
        <f t="shared" si="0"/>
        <v>5.3724999999999996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5" x14ac:dyDescent="0.25">
      <c r="A40" s="37"/>
      <c r="B40" s="21">
        <v>3238</v>
      </c>
      <c r="C40" s="22" t="s">
        <v>36</v>
      </c>
      <c r="D40" s="23">
        <v>5000</v>
      </c>
      <c r="E40" s="23">
        <v>0</v>
      </c>
      <c r="F40" s="38">
        <f t="shared" si="0"/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5" x14ac:dyDescent="0.25">
      <c r="A41" s="37"/>
      <c r="B41" s="21">
        <v>3239</v>
      </c>
      <c r="C41" s="22" t="s">
        <v>56</v>
      </c>
      <c r="D41" s="23">
        <v>1000</v>
      </c>
      <c r="E41" s="23">
        <v>53725</v>
      </c>
      <c r="F41" s="38">
        <f t="shared" si="0"/>
        <v>53.725000000000001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5" x14ac:dyDescent="0.25">
      <c r="A42" s="37"/>
      <c r="B42" s="19">
        <v>329</v>
      </c>
      <c r="C42" s="20" t="s">
        <v>37</v>
      </c>
      <c r="D42" s="16">
        <f>SUM(D43:D47)</f>
        <v>19000</v>
      </c>
      <c r="E42" s="16">
        <f>SUM(E43:E47)</f>
        <v>7000.01</v>
      </c>
      <c r="F42" s="34">
        <f t="shared" si="0"/>
        <v>0.36842157894736843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3.5" x14ac:dyDescent="0.25">
      <c r="A43" s="37"/>
      <c r="B43" s="21">
        <v>3292</v>
      </c>
      <c r="C43" s="22" t="s">
        <v>38</v>
      </c>
      <c r="D43" s="23">
        <v>10000</v>
      </c>
      <c r="E43" s="23">
        <v>7000.01</v>
      </c>
      <c r="F43" s="38">
        <f t="shared" si="0"/>
        <v>0.70000099999999998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3.5" x14ac:dyDescent="0.25">
      <c r="A44" s="37"/>
      <c r="B44" s="21">
        <v>3293</v>
      </c>
      <c r="C44" s="22" t="s">
        <v>57</v>
      </c>
      <c r="D44" s="23">
        <v>8000</v>
      </c>
      <c r="E44" s="23">
        <v>0</v>
      </c>
      <c r="F44" s="38">
        <f t="shared" si="0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5" hidden="1" x14ac:dyDescent="0.25">
      <c r="A45" s="37"/>
      <c r="B45" s="21">
        <v>3294</v>
      </c>
      <c r="C45" s="22" t="s">
        <v>58</v>
      </c>
      <c r="D45" s="23"/>
      <c r="E45" s="23">
        <v>0</v>
      </c>
      <c r="F45" s="38" t="e">
        <f t="shared" si="0"/>
        <v>#DIV/0!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3.5" hidden="1" x14ac:dyDescent="0.25">
      <c r="A46" s="37"/>
      <c r="B46" s="21">
        <v>3295</v>
      </c>
      <c r="C46" s="22" t="s">
        <v>39</v>
      </c>
      <c r="D46" s="23"/>
      <c r="E46" s="23">
        <v>0</v>
      </c>
      <c r="F46" s="38" t="e">
        <f t="shared" si="0"/>
        <v>#DIV/0!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3.5" x14ac:dyDescent="0.25">
      <c r="A47" s="37"/>
      <c r="B47" s="24">
        <v>3299</v>
      </c>
      <c r="C47" s="25" t="s">
        <v>59</v>
      </c>
      <c r="D47" s="23">
        <v>1000</v>
      </c>
      <c r="E47" s="23">
        <v>0</v>
      </c>
      <c r="F47" s="39">
        <f t="shared" si="0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6.5" customHeight="1" x14ac:dyDescent="0.2">
      <c r="A48" s="36"/>
      <c r="B48" s="19">
        <v>34</v>
      </c>
      <c r="C48" s="20" t="s">
        <v>40</v>
      </c>
      <c r="D48" s="16">
        <f>D49</f>
        <v>1000</v>
      </c>
      <c r="E48" s="16">
        <f>E49</f>
        <v>0.02</v>
      </c>
      <c r="F48" s="34">
        <f t="shared" si="0"/>
        <v>2.0000000000000002E-5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 customHeight="1" x14ac:dyDescent="0.25">
      <c r="A49" s="37"/>
      <c r="B49" s="19">
        <v>343</v>
      </c>
      <c r="C49" s="20" t="s">
        <v>41</v>
      </c>
      <c r="D49" s="16">
        <f>SUM(D50:D51)</f>
        <v>1000</v>
      </c>
      <c r="E49" s="16">
        <f>SUM(E50:E51)</f>
        <v>0.02</v>
      </c>
      <c r="F49" s="34">
        <f t="shared" si="0"/>
        <v>2.0000000000000002E-5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25" customHeight="1" x14ac:dyDescent="0.25">
      <c r="A50" s="37"/>
      <c r="B50" s="21">
        <v>3431</v>
      </c>
      <c r="C50" s="22" t="s">
        <v>42</v>
      </c>
      <c r="D50" s="23">
        <v>0</v>
      </c>
      <c r="E50" s="23">
        <v>0</v>
      </c>
      <c r="F50" s="39"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7" customFormat="1" ht="15" customHeight="1" x14ac:dyDescent="0.25">
      <c r="A51" s="40"/>
      <c r="B51" s="26">
        <v>3433</v>
      </c>
      <c r="C51" s="27" t="s">
        <v>43</v>
      </c>
      <c r="D51" s="28">
        <v>1000</v>
      </c>
      <c r="E51" s="28">
        <v>0.02</v>
      </c>
      <c r="F51" s="39">
        <f t="shared" ref="F51:F60" si="1">E51/D51</f>
        <v>2.0000000000000002E-5</v>
      </c>
    </row>
    <row r="52" spans="1:1024" s="6" customFormat="1" ht="16.5" customHeight="1" x14ac:dyDescent="0.25">
      <c r="A52" s="54" t="s">
        <v>44</v>
      </c>
      <c r="B52" s="55"/>
      <c r="C52" s="56"/>
      <c r="D52" s="17">
        <f>D53</f>
        <v>130000</v>
      </c>
      <c r="E52" s="17">
        <f t="shared" ref="E52" si="2">E53</f>
        <v>151985</v>
      </c>
      <c r="F52" s="51">
        <f t="shared" si="1"/>
        <v>1.1691153846153846</v>
      </c>
    </row>
    <row r="53" spans="1:1024" ht="18" customHeight="1" x14ac:dyDescent="0.2">
      <c r="A53" s="36"/>
      <c r="B53" s="29">
        <v>4</v>
      </c>
      <c r="C53" s="30" t="s">
        <v>45</v>
      </c>
      <c r="D53" s="16">
        <f>D54</f>
        <v>130000</v>
      </c>
      <c r="E53" s="16">
        <f>E54</f>
        <v>151985</v>
      </c>
      <c r="F53" s="34">
        <f t="shared" si="1"/>
        <v>1.1691153846153846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" customHeight="1" x14ac:dyDescent="0.2">
      <c r="A54" s="36"/>
      <c r="B54" s="19">
        <v>42</v>
      </c>
      <c r="C54" s="20" t="s">
        <v>46</v>
      </c>
      <c r="D54" s="16">
        <f>D55+D61+D64</f>
        <v>130000</v>
      </c>
      <c r="E54" s="16">
        <f>E55+E61</f>
        <v>151985</v>
      </c>
      <c r="F54" s="34">
        <f t="shared" si="1"/>
        <v>1.1691153846153846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5" x14ac:dyDescent="0.25">
      <c r="A55" s="37"/>
      <c r="B55" s="19">
        <v>422</v>
      </c>
      <c r="C55" s="20" t="s">
        <v>47</v>
      </c>
      <c r="D55" s="16">
        <f>SUM(D56:D60)</f>
        <v>100000</v>
      </c>
      <c r="E55" s="16">
        <f>SUM(E56:E60)</f>
        <v>151985</v>
      </c>
      <c r="F55" s="34">
        <f t="shared" si="1"/>
        <v>1.5198499999999999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3.5" x14ac:dyDescent="0.25">
      <c r="A56" s="37"/>
      <c r="B56" s="21">
        <v>4221</v>
      </c>
      <c r="C56" s="22" t="s">
        <v>48</v>
      </c>
      <c r="D56" s="23">
        <v>25000</v>
      </c>
      <c r="E56" s="23">
        <v>0</v>
      </c>
      <c r="F56" s="39">
        <f t="shared" si="1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3.5" x14ac:dyDescent="0.25">
      <c r="A57" s="37"/>
      <c r="B57" s="21">
        <v>4222</v>
      </c>
      <c r="C57" s="22" t="s">
        <v>49</v>
      </c>
      <c r="D57" s="23">
        <v>25000</v>
      </c>
      <c r="E57" s="23">
        <v>86000</v>
      </c>
      <c r="F57" s="39">
        <f t="shared" si="1"/>
        <v>3.44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x14ac:dyDescent="0.25">
      <c r="A58" s="37"/>
      <c r="B58" s="21">
        <v>4223</v>
      </c>
      <c r="C58" s="22" t="s">
        <v>50</v>
      </c>
      <c r="D58" s="23">
        <v>15000</v>
      </c>
      <c r="E58" s="23">
        <v>60000</v>
      </c>
      <c r="F58" s="39">
        <f t="shared" si="1"/>
        <v>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3.5" x14ac:dyDescent="0.25">
      <c r="A59" s="37"/>
      <c r="B59" s="24">
        <v>4225</v>
      </c>
      <c r="C59" s="31" t="s">
        <v>60</v>
      </c>
      <c r="D59" s="23">
        <v>25000</v>
      </c>
      <c r="E59" s="23">
        <v>0</v>
      </c>
      <c r="F59" s="39">
        <f t="shared" si="1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5" x14ac:dyDescent="0.25">
      <c r="A60" s="37"/>
      <c r="B60" s="24">
        <v>4226</v>
      </c>
      <c r="C60" s="25" t="s">
        <v>61</v>
      </c>
      <c r="D60" s="23">
        <v>10000</v>
      </c>
      <c r="E60" s="23">
        <v>5985</v>
      </c>
      <c r="F60" s="39">
        <f t="shared" si="1"/>
        <v>0.59850000000000003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5" x14ac:dyDescent="0.25">
      <c r="A61" s="37"/>
      <c r="B61" s="19">
        <v>423</v>
      </c>
      <c r="C61" s="20" t="s">
        <v>62</v>
      </c>
      <c r="D61" s="16">
        <f>D62+D65</f>
        <v>20000</v>
      </c>
      <c r="E61" s="16">
        <f>E62+E65</f>
        <v>0</v>
      </c>
      <c r="F61" s="34"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3.5" x14ac:dyDescent="0.25">
      <c r="A62" s="37"/>
      <c r="B62" s="18">
        <v>4231</v>
      </c>
      <c r="C62" s="22" t="s">
        <v>63</v>
      </c>
      <c r="D62" s="23">
        <v>10000</v>
      </c>
      <c r="E62" s="23">
        <v>0</v>
      </c>
      <c r="F62" s="38"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x14ac:dyDescent="0.25">
      <c r="A63" s="37"/>
      <c r="B63" s="18">
        <v>4233</v>
      </c>
      <c r="C63" s="22" t="s">
        <v>64</v>
      </c>
      <c r="D63" s="23">
        <v>10000</v>
      </c>
      <c r="E63" s="23">
        <v>0</v>
      </c>
      <c r="F63" s="38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3.5" x14ac:dyDescent="0.25">
      <c r="A64" s="37"/>
      <c r="B64" s="19">
        <v>426</v>
      </c>
      <c r="C64" s="20" t="s">
        <v>66</v>
      </c>
      <c r="D64" s="16">
        <f>D65</f>
        <v>10000</v>
      </c>
      <c r="E64" s="16">
        <f>E65</f>
        <v>0</v>
      </c>
      <c r="F64" s="16">
        <f>F65</f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5" x14ac:dyDescent="0.25">
      <c r="A65" s="37"/>
      <c r="B65" s="18">
        <v>4262</v>
      </c>
      <c r="C65" s="22" t="s">
        <v>51</v>
      </c>
      <c r="D65" s="23">
        <v>10000</v>
      </c>
      <c r="E65" s="23">
        <f>E66</f>
        <v>0</v>
      </c>
      <c r="F65" s="38"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s="7" customFormat="1" ht="12.75" hidden="1" customHeight="1" x14ac:dyDescent="0.25">
      <c r="A66" s="41"/>
      <c r="B66" s="26">
        <v>4233</v>
      </c>
      <c r="C66" s="27" t="s">
        <v>51</v>
      </c>
      <c r="D66" s="28">
        <v>0</v>
      </c>
      <c r="E66" s="28">
        <v>0</v>
      </c>
      <c r="F66" s="42">
        <v>0</v>
      </c>
    </row>
    <row r="67" spans="1:1024" s="6" customFormat="1" ht="13.5" customHeight="1" x14ac:dyDescent="0.25">
      <c r="A67" s="57" t="s">
        <v>52</v>
      </c>
      <c r="B67" s="58"/>
      <c r="C67" s="59"/>
      <c r="D67" s="32">
        <f>D7</f>
        <v>630000</v>
      </c>
      <c r="E67" s="32">
        <f>E7</f>
        <v>256264.2</v>
      </c>
      <c r="F67" s="43">
        <f>E67/D67</f>
        <v>0.40676857142857142</v>
      </c>
    </row>
    <row r="68" spans="1:1024" ht="13.5" x14ac:dyDescent="0.25">
      <c r="A68" s="8"/>
      <c r="B68" s="8"/>
      <c r="C68" s="8"/>
      <c r="D68"/>
      <c r="E68"/>
      <c r="F68"/>
    </row>
    <row r="69" spans="1:1024" ht="13.5" x14ac:dyDescent="0.25">
      <c r="A69" s="8"/>
      <c r="B69" s="8"/>
      <c r="C69" s="8"/>
      <c r="D69" s="60"/>
      <c r="E69" s="60"/>
      <c r="F69" s="60"/>
    </row>
    <row r="70" spans="1:1024" ht="13.5" customHeight="1" x14ac:dyDescent="0.25">
      <c r="A70" s="8"/>
      <c r="B70" s="8"/>
      <c r="C70" s="8"/>
      <c r="D70" s="61"/>
      <c r="E70" s="61"/>
      <c r="F70" s="61"/>
    </row>
  </sheetData>
  <mergeCells count="11">
    <mergeCell ref="D69:F69"/>
    <mergeCell ref="D70:F70"/>
    <mergeCell ref="A4:F4"/>
    <mergeCell ref="A6:C6"/>
    <mergeCell ref="A7:C7"/>
    <mergeCell ref="A8:C8"/>
    <mergeCell ref="A9:C9"/>
    <mergeCell ref="A1:C1"/>
    <mergeCell ref="A10:C10"/>
    <mergeCell ref="A52:C52"/>
    <mergeCell ref="A67:C67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VLASTITI RASHODI 2017</vt:lpstr>
      <vt:lpstr>'VLASTITI RASHODI 2017'!Ispis_naslova</vt:lpstr>
      <vt:lpstr>'VLASTITI RASHODI 2017'!Print_Titles_0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revision>2</cp:revision>
  <cp:lastPrinted>2021-12-09T08:15:11Z</cp:lastPrinted>
  <dcterms:created xsi:type="dcterms:W3CDTF">2013-10-30T09:44:12Z</dcterms:created>
  <dcterms:modified xsi:type="dcterms:W3CDTF">2021-12-09T13:34:36Z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